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/>
  <c r="B10"/>
  <c r="D15"/>
  <c r="C18"/>
  <c r="B18"/>
  <c r="C16"/>
  <c r="B16"/>
  <c r="C4"/>
  <c r="B4"/>
  <c r="D11"/>
  <c r="D9"/>
  <c r="D8"/>
  <c r="D7"/>
  <c r="D6"/>
  <c r="D12"/>
  <c r="D13"/>
  <c r="D14"/>
  <c r="D17"/>
  <c r="D20"/>
  <c r="D5"/>
  <c r="C3" l="1"/>
  <c r="B3"/>
  <c r="D18"/>
  <c r="D16"/>
  <c r="D10"/>
  <c r="D4"/>
  <c r="D3" l="1"/>
</calcChain>
</file>

<file path=xl/sharedStrings.xml><?xml version="1.0" encoding="utf-8"?>
<sst xmlns="http://schemas.openxmlformats.org/spreadsheetml/2006/main" count="28" uniqueCount="28">
  <si>
    <t>Realisasi</t>
  </si>
  <si>
    <t>Target</t>
  </si>
  <si>
    <t>%</t>
  </si>
  <si>
    <t>BELANJA MODAL</t>
  </si>
  <si>
    <t>Keterangan</t>
  </si>
  <si>
    <t>Belanja Modal Peralatan dan Mesin</t>
  </si>
  <si>
    <t>Belanja Modal Gedung dan Bangunan</t>
  </si>
  <si>
    <t>Belanja Modal Jalan, Jaringan, dan Irigasi</t>
  </si>
  <si>
    <t>Belanja Modal Aset Tetap Lainnya</t>
  </si>
  <si>
    <t>Catatan :</t>
  </si>
  <si>
    <t>REALISASI PENGELUARAN BELANJA PEMERINTAH</t>
  </si>
  <si>
    <t>BELANJA OPERASI</t>
  </si>
  <si>
    <t>Belanja Pegawai</t>
  </si>
  <si>
    <t>Belanja Barang dan Jasa</t>
  </si>
  <si>
    <t>Belanja Bunga</t>
  </si>
  <si>
    <t>Belanja Hibah</t>
  </si>
  <si>
    <t>Belanja Bantuan Sosial</t>
  </si>
  <si>
    <t>BELANJA TIDAK TERDUGA</t>
  </si>
  <si>
    <t>Belanja Tidak Terduga</t>
  </si>
  <si>
    <t>BELANJA TRANSFER</t>
  </si>
  <si>
    <t>Belanja Bagi Hasil</t>
  </si>
  <si>
    <t>Belanja Bantuan Keuangan</t>
  </si>
  <si>
    <t>Belanja Operasi adalah seluruh pengeluaran rutin pemerintah yang tidak membentuk aset tetap, digunakan untuk menunjang kelancaran tugas dan fungsi pemerintahan sehari-hari</t>
  </si>
  <si>
    <t>Belanja Modal adalah pengeluaran yang menghasilkan aset jangka panjang (aset tetap/aset lainnya) yang digunakan untuk kegiatan pemerintahan dan tidak habis dalam satu tahun</t>
  </si>
  <si>
    <t>Belanja Tidak Terduga adalah belanja operasi yang digunakan untuk membiayai kejadian luar biasa dan tidak terprediksi yang perlu segera ditangani, serta tidak masuk dalam perencanaan anggaran awal</t>
  </si>
  <si>
    <t>Belanja Transfer adalah belanja pemerintah yang diberikan kepada pihak lain (daerah, desa, lembaga) tanpa imbal balik langsung, untuk mendukung fungsi pelayanan publik, dan bersifat pengalihan anggaran.</t>
  </si>
  <si>
    <t>Belanja Modal Aset Lainnya</t>
  </si>
  <si>
    <t>REALISASI BELANJA PEMERINTAH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</si>
</sst>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i/>
      <sz val="11"/>
      <color theme="1"/>
      <name val="Bookman Old Style"/>
      <family val="1"/>
    </font>
    <font>
      <i/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43" fontId="3" fillId="0" borderId="1" xfId="1" applyFont="1" applyBorder="1" applyAlignment="1">
      <alignment horizontal="center"/>
    </xf>
    <xf numFmtId="9" fontId="3" fillId="0" borderId="0" xfId="2" applyFont="1"/>
    <xf numFmtId="10" fontId="3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4" fillId="2" borderId="1" xfId="1" applyFont="1" applyFill="1" applyBorder="1" applyAlignment="1">
      <alignment horizontal="center"/>
    </xf>
    <xf numFmtId="10" fontId="4" fillId="2" borderId="1" xfId="2" applyNumberFormat="1" applyFont="1" applyFill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43" fontId="2" fillId="3" borderId="1" xfId="1" applyFont="1" applyFill="1" applyBorder="1" applyAlignment="1">
      <alignment horizontal="center"/>
    </xf>
    <xf numFmtId="10" fontId="2" fillId="3" borderId="1" xfId="2" applyNumberFormat="1" applyFont="1" applyFill="1" applyBorder="1" applyAlignment="1">
      <alignment horizontal="center"/>
    </xf>
    <xf numFmtId="0" fontId="3" fillId="0" borderId="0" xfId="0" applyFont="1" applyAlignment="1">
      <alignment vertical="top"/>
    </xf>
    <xf numFmtId="9" fontId="3" fillId="0" borderId="0" xfId="2" applyFont="1" applyAlignment="1">
      <alignment vertical="top"/>
    </xf>
    <xf numFmtId="43" fontId="3" fillId="0" borderId="1" xfId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2" fillId="0" borderId="0" xfId="0" applyFont="1" applyAlignment="1"/>
    <xf numFmtId="0" fontId="4" fillId="2" borderId="1" xfId="0" applyFont="1" applyFill="1" applyBorder="1" applyAlignment="1"/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6"/>
  <sheetViews>
    <sheetView tabSelected="1" zoomScale="70" zoomScaleNormal="70" workbookViewId="0">
      <selection activeCell="E16" sqref="E16"/>
    </sheetView>
  </sheetViews>
  <sheetFormatPr defaultColWidth="8.7109375" defaultRowHeight="15"/>
  <cols>
    <col min="1" max="1" width="44.42578125" style="1" bestFit="1" customWidth="1"/>
    <col min="2" max="2" width="44.140625" style="1" customWidth="1"/>
    <col min="3" max="3" width="47.28515625" style="1" customWidth="1"/>
    <col min="4" max="4" width="23.28515625" style="3" customWidth="1"/>
    <col min="5" max="16384" width="8.7109375" style="1"/>
  </cols>
  <sheetData>
    <row r="1" spans="1:4">
      <c r="A1" s="20" t="s">
        <v>10</v>
      </c>
      <c r="B1" s="20"/>
      <c r="C1" s="20"/>
      <c r="D1" s="20"/>
    </row>
    <row r="2" spans="1:4">
      <c r="A2" s="22" t="s">
        <v>4</v>
      </c>
      <c r="B2" s="9" t="s">
        <v>1</v>
      </c>
      <c r="C2" s="9" t="s">
        <v>0</v>
      </c>
      <c r="D2" s="10" t="s">
        <v>2</v>
      </c>
    </row>
    <row r="3" spans="1:4">
      <c r="A3" s="21" t="s">
        <v>27</v>
      </c>
      <c r="B3" s="6">
        <f>B4+B10+B16+B18</f>
        <v>1236304110647</v>
      </c>
      <c r="C3" s="6">
        <f>C4+C10+C16+C18</f>
        <v>1083164074401.6299</v>
      </c>
      <c r="D3" s="7">
        <f>C3/B3</f>
        <v>0.87613077160665043</v>
      </c>
    </row>
    <row r="4" spans="1:4">
      <c r="A4" s="11" t="s">
        <v>11</v>
      </c>
      <c r="B4" s="12">
        <f>SUM(B5:B9)</f>
        <v>882431401417.31006</v>
      </c>
      <c r="C4" s="12">
        <f>SUM(C5:C9)</f>
        <v>810173420398.42993</v>
      </c>
      <c r="D4" s="13">
        <f t="shared" ref="D4:D20" si="0">C4/B4</f>
        <v>0.91811490286630382</v>
      </c>
    </row>
    <row r="5" spans="1:4">
      <c r="A5" s="5" t="s">
        <v>12</v>
      </c>
      <c r="B5" s="2">
        <v>529585261980</v>
      </c>
      <c r="C5" s="2">
        <v>500823424175</v>
      </c>
      <c r="D5" s="4">
        <f t="shared" si="0"/>
        <v>0.94568988249887098</v>
      </c>
    </row>
    <row r="6" spans="1:4">
      <c r="A6" s="5" t="s">
        <v>13</v>
      </c>
      <c r="B6" s="2">
        <v>335889870818.31</v>
      </c>
      <c r="C6" s="2">
        <v>293188509379.42999</v>
      </c>
      <c r="D6" s="4">
        <f t="shared" si="0"/>
        <v>0.8728709462573282</v>
      </c>
    </row>
    <row r="7" spans="1:4">
      <c r="A7" s="5" t="s">
        <v>14</v>
      </c>
      <c r="B7" s="2">
        <v>3108426269</v>
      </c>
      <c r="C7" s="2">
        <v>2980325770</v>
      </c>
      <c r="D7" s="4">
        <f t="shared" ref="D7:D11" si="1">C7/B7</f>
        <v>0.95878927537142111</v>
      </c>
    </row>
    <row r="8" spans="1:4">
      <c r="A8" s="5" t="s">
        <v>15</v>
      </c>
      <c r="B8" s="2">
        <v>13847842350</v>
      </c>
      <c r="C8" s="2">
        <v>13181161074</v>
      </c>
      <c r="D8" s="4">
        <f t="shared" si="1"/>
        <v>0.95185666769234989</v>
      </c>
    </row>
    <row r="9" spans="1:4">
      <c r="A9" s="5" t="s">
        <v>16</v>
      </c>
      <c r="B9" s="2">
        <v>0</v>
      </c>
      <c r="C9" s="2">
        <v>0</v>
      </c>
      <c r="D9" s="4" t="e">
        <f t="shared" si="1"/>
        <v>#DIV/0!</v>
      </c>
    </row>
    <row r="10" spans="1:4">
      <c r="A10" s="11" t="s">
        <v>3</v>
      </c>
      <c r="B10" s="12">
        <f>SUM(B11:B15)</f>
        <v>116755636484.39999</v>
      </c>
      <c r="C10" s="12">
        <f>SUM(C11:C15)</f>
        <v>90513947287.199997</v>
      </c>
      <c r="D10" s="13">
        <f t="shared" si="1"/>
        <v>0.77524263506793345</v>
      </c>
    </row>
    <row r="11" spans="1:4">
      <c r="A11" s="5" t="s">
        <v>5</v>
      </c>
      <c r="B11" s="2">
        <v>30404261064.400002</v>
      </c>
      <c r="C11" s="2">
        <v>21270511467</v>
      </c>
      <c r="D11" s="4">
        <f t="shared" si="1"/>
        <v>0.69958981808327503</v>
      </c>
    </row>
    <row r="12" spans="1:4">
      <c r="A12" s="5" t="s">
        <v>6</v>
      </c>
      <c r="B12" s="2">
        <v>53896608985</v>
      </c>
      <c r="C12" s="2">
        <v>45335551853.199997</v>
      </c>
      <c r="D12" s="4">
        <f t="shared" si="0"/>
        <v>0.84115777795626001</v>
      </c>
    </row>
    <row r="13" spans="1:4">
      <c r="A13" s="5" t="s">
        <v>7</v>
      </c>
      <c r="B13" s="2">
        <v>25510525884</v>
      </c>
      <c r="C13" s="2">
        <v>17051507736</v>
      </c>
      <c r="D13" s="4">
        <f t="shared" si="0"/>
        <v>0.66841067148265143</v>
      </c>
    </row>
    <row r="14" spans="1:4">
      <c r="A14" s="5" t="s">
        <v>8</v>
      </c>
      <c r="B14" s="2">
        <v>6744240551</v>
      </c>
      <c r="C14" s="2">
        <v>6658796231</v>
      </c>
      <c r="D14" s="4">
        <f t="shared" si="0"/>
        <v>0.98733077218200194</v>
      </c>
    </row>
    <row r="15" spans="1:4">
      <c r="A15" s="5" t="s">
        <v>26</v>
      </c>
      <c r="B15" s="2">
        <v>200000000</v>
      </c>
      <c r="C15" s="2">
        <v>197580000</v>
      </c>
      <c r="D15" s="4">
        <f t="shared" ref="D15" si="2">C15/B15</f>
        <v>0.9879</v>
      </c>
    </row>
    <row r="16" spans="1:4">
      <c r="A16" s="11" t="s">
        <v>17</v>
      </c>
      <c r="B16" s="12">
        <f>B17</f>
        <v>39543605737.290001</v>
      </c>
      <c r="C16" s="12">
        <f>C17</f>
        <v>4235643988</v>
      </c>
      <c r="D16" s="13">
        <f t="shared" si="0"/>
        <v>0.1071132464788295</v>
      </c>
    </row>
    <row r="17" spans="1:4">
      <c r="A17" s="5" t="s">
        <v>18</v>
      </c>
      <c r="B17" s="2">
        <v>39543605737.290001</v>
      </c>
      <c r="C17" s="2">
        <v>4235643988</v>
      </c>
      <c r="D17" s="4">
        <f t="shared" si="0"/>
        <v>0.1071132464788295</v>
      </c>
    </row>
    <row r="18" spans="1:4">
      <c r="A18" s="11" t="s">
        <v>19</v>
      </c>
      <c r="B18" s="12">
        <f>SUM(B19:B20)</f>
        <v>197573467008</v>
      </c>
      <c r="C18" s="12">
        <f>SUM(C19:C20)</f>
        <v>178241062728</v>
      </c>
      <c r="D18" s="13">
        <f t="shared" si="0"/>
        <v>0.9021508071262565</v>
      </c>
    </row>
    <row r="19" spans="1:4" s="18" customFormat="1">
      <c r="A19" s="19" t="s">
        <v>20</v>
      </c>
      <c r="B19" s="16">
        <v>0</v>
      </c>
      <c r="C19" s="16">
        <v>0</v>
      </c>
      <c r="D19" s="17">
        <v>0</v>
      </c>
    </row>
    <row r="20" spans="1:4">
      <c r="A20" s="5" t="s">
        <v>21</v>
      </c>
      <c r="B20" s="2">
        <v>197573467008</v>
      </c>
      <c r="C20" s="2">
        <v>178241062728</v>
      </c>
      <c r="D20" s="4">
        <f t="shared" si="0"/>
        <v>0.9021508071262565</v>
      </c>
    </row>
    <row r="21" spans="1:4">
      <c r="A21" s="8" t="s">
        <v>9</v>
      </c>
    </row>
    <row r="22" spans="1:4" s="14" customFormat="1" ht="33.950000000000003" customHeight="1">
      <c r="A22" s="23" t="s">
        <v>22</v>
      </c>
      <c r="D22" s="15"/>
    </row>
    <row r="23" spans="1:4" s="14" customFormat="1" ht="33.950000000000003" customHeight="1">
      <c r="A23" s="23" t="s">
        <v>23</v>
      </c>
      <c r="D23" s="15"/>
    </row>
    <row r="24" spans="1:4" s="14" customFormat="1" ht="33.950000000000003" customHeight="1">
      <c r="A24" s="23" t="s">
        <v>24</v>
      </c>
      <c r="D24" s="15"/>
    </row>
    <row r="25" spans="1:4" ht="30.95" customHeight="1">
      <c r="A25" s="23" t="s">
        <v>25</v>
      </c>
    </row>
    <row r="26" spans="1:4">
      <c r="A26" s="8"/>
    </row>
  </sheetData>
  <pageMargins left="0.2" right="0.2" top="0.75" bottom="0.75" header="0.3" footer="0.3"/>
  <pageSetup paperSize="9" scale="5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Dian.Vihaja.Hasibuan</dc:creator>
  <cp:lastModifiedBy>Book</cp:lastModifiedBy>
  <cp:lastPrinted>2026-03-04T04:43:27Z</cp:lastPrinted>
  <dcterms:created xsi:type="dcterms:W3CDTF">2025-07-02T03:36:17Z</dcterms:created>
  <dcterms:modified xsi:type="dcterms:W3CDTF">2026-03-13T06:01:10Z</dcterms:modified>
</cp:coreProperties>
</file>